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salud.sharepoint.com/sites/SIG/SIG2019/2. D01 PLANEACION INSTITUCIONAL/1_ACTIVIDADES DE LA OFICINA/4. REPORTES OCI/2. Reportes trimestrales financieros PI/2024/"/>
    </mc:Choice>
  </mc:AlternateContent>
  <xr:revisionPtr revIDLastSave="52" documentId="8_{B4E22EA2-C1C8-49A4-B7A2-6729AF91877F}" xr6:coauthVersionLast="47" xr6:coauthVersionMax="47" xr10:uidLastSave="{66FFE14B-D426-409C-B251-71DCDC48D9BC}"/>
  <bookViews>
    <workbookView xWindow="-120" yWindow="-120" windowWidth="29040" windowHeight="15720" xr2:uid="{00000000-000D-0000-FFFF-FFFF00000000}"/>
  </bookViews>
  <sheets>
    <sheet name="Reporte__1696860601622" sheetId="1" r:id="rId1"/>
  </sheets>
  <definedNames>
    <definedName name="_xlnm._FilterDatabase" localSheetId="0" hidden="1">Reporte__1696860601622!$A$7:$AI$23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L8" i="1"/>
  <c r="J8" i="1"/>
  <c r="H8" i="1"/>
  <c r="N8" i="1"/>
</calcChain>
</file>

<file path=xl/sharedStrings.xml><?xml version="1.0" encoding="utf-8"?>
<sst xmlns="http://schemas.openxmlformats.org/spreadsheetml/2006/main" count="130" uniqueCount="48">
  <si>
    <t>BPIN</t>
  </si>
  <si>
    <t>Nacion</t>
  </si>
  <si>
    <t>MEJORAMIENTO DE LA SITUACIÓN NUTRICIONAL DE LA POBLACIÓN  A NIVEL   NACIONAL</t>
  </si>
  <si>
    <t>INVESTIGACIÓN EN SALUD PÚBLICA Y BIOMEDICINA  NACIONAL</t>
  </si>
  <si>
    <t>FORTALECIMIENTO DEL ANÁLISIS DE INFORMACIÓN EN SALUD PARA LA TOMA DE DECISIONES EN EL ÁMBITO  NACIONAL</t>
  </si>
  <si>
    <t>Propios</t>
  </si>
  <si>
    <t>FORTALECIMIENTO INSTITUCIONAL EN TECNOLOGÍAS DE INFORMACIÓN Y COMUNICACIONES  NACIONAL</t>
  </si>
  <si>
    <t>FORTALECIMIENTO DE LA VIGILANCIA, DETECCIÓN, VALORACIÓN Y RESPUESTA ANTE RIESGOS, EVENTOS, EMERGENCIAS Y EPIDEMIAS EN SALUD PÚBLICA A NIVEL  NACIONAL</t>
  </si>
  <si>
    <t>FORTALECIMIENTO CONSTRUCCIÓN, ADECUACIÓN Y MANTENIMIENTO DE INFRAESTRUCTURA FÍSICA DEL INSTITUTO NACIONAL DE SALUD  NACIONAL</t>
  </si>
  <si>
    <t>FORTALECIMIENTO DE LA CAPACIDAD INSTITUCIONAL EN LA PROVISIÓN DE BIENES Y SERVICIOS DE INTERÉS PARA LA SALUD PÚBLICA  NACIONAL</t>
  </si>
  <si>
    <t>FORTALECIMIENTO DE LA COORDINACIÓN DE LAS  REDES DE BANCOS DE SANGRE Y DE  DONACIÓN Y TRASPLANTES  NACIONAL</t>
  </si>
  <si>
    <t>RENOVACIÓN TECNOLÓGICA DE LOS LABORATORIOS DEL INS  NACIONAL</t>
  </si>
  <si>
    <t>SEGUIMIENTO EJECUCIÓN FINANCIERA PROYECTOS DE INVERSIÓN</t>
  </si>
  <si>
    <t>Vigencia</t>
  </si>
  <si>
    <t>Trimestre</t>
  </si>
  <si>
    <t>Fuente</t>
  </si>
  <si>
    <t>PIIP</t>
  </si>
  <si>
    <t>Fecha reporte</t>
  </si>
  <si>
    <t>Usuario</t>
  </si>
  <si>
    <t>Maritza Ordóñez</t>
  </si>
  <si>
    <t>RECURSOS 
ID</t>
  </si>
  <si>
    <t>TIPO 
FUENTE</t>
  </si>
  <si>
    <t>NOMBRE</t>
  </si>
  <si>
    <t xml:space="preserve"> APROPIACION INICIAL </t>
  </si>
  <si>
    <t xml:space="preserve"> APROPIACION 
VIGENTE </t>
  </si>
  <si>
    <t xml:space="preserve"> CDP </t>
  </si>
  <si>
    <t>% CDP</t>
  </si>
  <si>
    <t>COMPROMISO</t>
  </si>
  <si>
    <t>% COMP</t>
  </si>
  <si>
    <t xml:space="preserve"> OBLIGACION </t>
  </si>
  <si>
    <t>% OBL</t>
  </si>
  <si>
    <t xml:space="preserve"> PAGO </t>
  </si>
  <si>
    <t>% PAG</t>
  </si>
  <si>
    <t>FORTALECIMIENTO DE LA CAPACIDAD RESOLUTIVA DEL  LABORATORIO NACIONAL DE REFERENCIA Y REDES DE LABORATORIOS DE SALUD PÚBLICA.  NACIONAL</t>
  </si>
  <si>
    <t>Fortalecimiento Entorno Laboral Saludable del Instituto Nacional de Salud   Nacional</t>
  </si>
  <si>
    <t>Fortalecimiento de la gestión documental del Instituto Nacional de Salud   Nacional</t>
  </si>
  <si>
    <t>2017011000376</t>
  </si>
  <si>
    <t>2017011000377</t>
  </si>
  <si>
    <t>2017011000381</t>
  </si>
  <si>
    <t>2017011000382</t>
  </si>
  <si>
    <t>2017011000383</t>
  </si>
  <si>
    <t>2017011000384</t>
  </si>
  <si>
    <t>2017011000385</t>
  </si>
  <si>
    <t>2018011000077</t>
  </si>
  <si>
    <t>2018011000083</t>
  </si>
  <si>
    <t>2018011000105</t>
  </si>
  <si>
    <t>2019011000030</t>
  </si>
  <si>
    <t>202300000000342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</si>
</sst>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theme="9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/>
      <right/>
      <top style="thin">
        <color theme="9" tint="0.3999755851924192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3" fillId="33" borderId="20" xfId="0" applyFont="1" applyFill="1" applyBorder="1" applyAlignment="1">
      <alignment horizontal="center"/>
    </xf>
    <xf numFmtId="0" fontId="13" fillId="33" borderId="20" xfId="0" applyFont="1" applyFill="1" applyBorder="1" applyAlignment="1">
      <alignment horizontal="center" wrapText="1"/>
    </xf>
    <xf numFmtId="164" fontId="0" fillId="0" borderId="0" xfId="0" applyNumberFormat="1"/>
    <xf numFmtId="10" fontId="0" fillId="0" borderId="19" xfId="0" applyNumberFormat="1" applyBorder="1"/>
    <xf numFmtId="10" fontId="0" fillId="0" borderId="0" xfId="0" applyNumberFormat="1"/>
    <xf numFmtId="15" fontId="0" fillId="0" borderId="13" xfId="0" applyNumberFormat="1" applyBorder="1" applyAlignment="1">
      <alignment horizontal="left"/>
    </xf>
    <xf numFmtId="0" fontId="0" fillId="0" borderId="13" xfId="0" applyBorder="1" applyAlignment="1">
      <alignment horizontal="left"/>
    </xf>
    <xf numFmtId="0" fontId="18" fillId="0" borderId="13" xfId="0" applyFont="1" applyBorder="1" applyAlignment="1">
      <alignment horizontal="center" vertical="center" wrapText="1"/>
    </xf>
    <xf numFmtId="0" fontId="0" fillId="0" borderId="21" xfId="0" applyFill="1" applyBorder="1" applyAlignment="1">
      <alignment wrapText="1"/>
    </xf>
    <xf numFmtId="0" fontId="0" fillId="0" borderId="0" xfId="0" applyAlignment="1">
      <alignment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9">
    <dxf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numFmt numFmtId="14" formatCode="0.00%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none">
          <fgColor indexed="64"/>
          <bgColor auto="1"/>
        </patternFill>
      </fill>
    </dxf>
    <dxf>
      <numFmt numFmtId="14" formatCode="0.00%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none">
          <fgColor indexed="64"/>
          <bgColor auto="1"/>
        </patternFill>
      </fill>
    </dxf>
    <dxf>
      <numFmt numFmtId="14" formatCode="0.00%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numFmt numFmtId="12" formatCode="&quot;$&quot;\ #,##0.00;[Red]\-&quot;$&quot;\ #,##0.00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numFmt numFmtId="14" formatCode="0.00%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numFmt numFmtId="12" formatCode="&quot;$&quot;\ #,##0.00;[Red]\-&quot;$&quot;\ #,##0.00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numFmt numFmtId="12" formatCode="&quot;$&quot;\ #,##0.00;[Red]\-&quot;$&quot;\ #,##0.00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numFmt numFmtId="12" formatCode="&quot;$&quot;\ #,##0.00;[Red]\-&quot;$&quot;\ #,##0.00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border outline="0">
        <top style="thin">
          <color theme="9" tint="0.39997558519241921"/>
        </top>
      </border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solid">
          <fgColor theme="9" tint="0.79998168889431442"/>
          <bgColor theme="9" tint="0.79998168889431442"/>
        </patternFill>
      </fill>
    </dxf>
    <dxf>
      <border outline="0"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9"/>
          <bgColor theme="9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42691</xdr:rowOff>
    </xdr:from>
    <xdr:to>
      <xdr:col>3</xdr:col>
      <xdr:colOff>2827020</xdr:colOff>
      <xdr:row>4</xdr:row>
      <xdr:rowOff>158360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52FDD2A-3FF6-4EEC-AA96-47144A442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42691"/>
          <a:ext cx="5461000" cy="85226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7:N43" totalsRowShown="0" headerRowDxfId="18" dataDxfId="16" headerRowBorderDxfId="17" tableBorderDxfId="15" totalsRowBorderDxfId="14">
  <autoFilter ref="A7:N43" xr:uid="{00000000-0009-0000-0100-000001000000}"/>
  <tableColumns count="14">
    <tableColumn id="1" xr3:uid="{00000000-0010-0000-0000-000001000000}" name="BPIN" dataDxfId="13"/>
    <tableColumn id="2" xr3:uid="{00000000-0010-0000-0000-000002000000}" name="RECURSOS _x000a_ID" dataDxfId="1"/>
    <tableColumn id="3" xr3:uid="{00000000-0010-0000-0000-000003000000}" name="TIPO _x000a_FUENTE" dataDxfId="0"/>
    <tableColumn id="4" xr3:uid="{00000000-0010-0000-0000-000004000000}" name="NOMBRE" dataDxfId="12"/>
    <tableColumn id="5" xr3:uid="{00000000-0010-0000-0000-000005000000}" name=" APROPIACION INICIAL " dataDxfId="11"/>
    <tableColumn id="6" xr3:uid="{00000000-0010-0000-0000-000006000000}" name=" APROPIACION _x000a_VIGENTE " dataDxfId="10"/>
    <tableColumn id="7" xr3:uid="{00000000-0010-0000-0000-000007000000}" name=" CDP " dataDxfId="9"/>
    <tableColumn id="8" xr3:uid="{00000000-0010-0000-0000-000008000000}" name="% CDP" dataDxfId="8">
      <calculatedColumnFormula>+Tabla1[[#This Row],[ CDP ]]/Tabla1[[#This Row],[ APROPIACION 
VIGENTE ]]</calculatedColumnFormula>
    </tableColumn>
    <tableColumn id="9" xr3:uid="{00000000-0010-0000-0000-000009000000}" name="COMPROMISO" dataDxfId="7"/>
    <tableColumn id="10" xr3:uid="{00000000-0010-0000-0000-00000A000000}" name="% COMP" dataDxfId="6">
      <calculatedColumnFormula>+Tabla1[[#This Row],[COMPROMISO]]/Tabla1[[#This Row],[ APROPIACION 
VIGENTE ]]</calculatedColumnFormula>
    </tableColumn>
    <tableColumn id="11" xr3:uid="{00000000-0010-0000-0000-00000B000000}" name=" OBLIGACION " dataDxfId="5"/>
    <tableColumn id="12" xr3:uid="{00000000-0010-0000-0000-00000C000000}" name="% OBL" dataDxfId="4">
      <calculatedColumnFormula>+Tabla1[[#This Row],[ OBLIGACION ]]/Tabla1[[#This Row],[ APROPIACION 
VIGENTE ]]</calculatedColumnFormula>
    </tableColumn>
    <tableColumn id="13" xr3:uid="{00000000-0010-0000-0000-00000D000000}" name=" PAGO " dataDxfId="3"/>
    <tableColumn id="14" xr3:uid="{00000000-0010-0000-0000-00000E000000}" name="% PAG" dataDxfId="2">
      <calculatedColumnFormula>+M8/F8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"/>
  <sheetViews>
    <sheetView tabSelected="1" zoomScale="78" zoomScaleNormal="78" workbookViewId="0">
      <selection activeCell="I12" sqref="I12"/>
    </sheetView>
  </sheetViews>
  <sheetFormatPr baseColWidth="10" defaultRowHeight="15" x14ac:dyDescent="0.25"/>
  <cols>
    <col min="1" max="1" width="15.85546875" customWidth="1"/>
    <col min="2" max="2" width="11.140625" customWidth="1"/>
    <col min="4" max="4" width="45.140625" customWidth="1"/>
    <col min="5" max="5" width="22.28515625" customWidth="1"/>
    <col min="6" max="6" width="19" customWidth="1"/>
    <col min="7" max="7" width="19.85546875" customWidth="1"/>
    <col min="8" max="8" width="11.85546875" customWidth="1"/>
    <col min="9" max="9" width="21.42578125" customWidth="1"/>
    <col min="10" max="10" width="12.42578125" customWidth="1"/>
    <col min="11" max="11" width="20.28515625" customWidth="1"/>
    <col min="12" max="12" width="8.140625" customWidth="1"/>
    <col min="13" max="13" width="19.5703125" customWidth="1"/>
    <col min="14" max="14" width="11.28515625" customWidth="1"/>
  </cols>
  <sheetData>
    <row r="1" spans="1:14" x14ac:dyDescent="0.25">
      <c r="A1" s="1"/>
      <c r="B1" s="2"/>
      <c r="C1" s="2"/>
      <c r="D1" s="3"/>
      <c r="E1" s="17" t="s">
        <v>12</v>
      </c>
      <c r="F1" s="17"/>
      <c r="G1" s="4" t="s">
        <v>13</v>
      </c>
      <c r="H1" s="16">
        <v>2024</v>
      </c>
      <c r="I1" s="16"/>
    </row>
    <row r="2" spans="1:14" x14ac:dyDescent="0.25">
      <c r="A2" s="5"/>
      <c r="D2" s="6"/>
      <c r="E2" s="17"/>
      <c r="F2" s="17"/>
      <c r="G2" s="4" t="s">
        <v>14</v>
      </c>
      <c r="H2" s="16">
        <v>1</v>
      </c>
      <c r="I2" s="16"/>
    </row>
    <row r="3" spans="1:14" x14ac:dyDescent="0.25">
      <c r="A3" s="5"/>
      <c r="D3" s="6"/>
      <c r="E3" s="17"/>
      <c r="F3" s="17"/>
      <c r="G3" s="4" t="s">
        <v>15</v>
      </c>
      <c r="H3" s="16" t="s">
        <v>16</v>
      </c>
      <c r="I3" s="16"/>
    </row>
    <row r="4" spans="1:14" x14ac:dyDescent="0.25">
      <c r="A4" s="5"/>
      <c r="D4" s="6"/>
      <c r="E4" s="17"/>
      <c r="F4" s="17"/>
      <c r="G4" s="4" t="s">
        <v>17</v>
      </c>
      <c r="H4" s="15">
        <v>45384</v>
      </c>
      <c r="I4" s="16"/>
    </row>
    <row r="5" spans="1:14" x14ac:dyDescent="0.25">
      <c r="A5" s="7"/>
      <c r="B5" s="8"/>
      <c r="C5" s="8"/>
      <c r="D5" s="9"/>
      <c r="E5" s="17"/>
      <c r="F5" s="17"/>
      <c r="G5" s="4" t="s">
        <v>18</v>
      </c>
      <c r="H5" s="16" t="s">
        <v>19</v>
      </c>
      <c r="I5" s="16"/>
    </row>
    <row r="7" spans="1:14" ht="30" x14ac:dyDescent="0.25">
      <c r="A7" s="10" t="s">
        <v>0</v>
      </c>
      <c r="B7" s="11" t="s">
        <v>20</v>
      </c>
      <c r="C7" s="11" t="s">
        <v>21</v>
      </c>
      <c r="D7" s="10" t="s">
        <v>22</v>
      </c>
      <c r="E7" s="10" t="s">
        <v>23</v>
      </c>
      <c r="F7" s="11" t="s">
        <v>24</v>
      </c>
      <c r="G7" s="10" t="s">
        <v>25</v>
      </c>
      <c r="H7" s="10" t="s">
        <v>26</v>
      </c>
      <c r="I7" s="10" t="s">
        <v>27</v>
      </c>
      <c r="J7" s="10" t="s">
        <v>28</v>
      </c>
      <c r="K7" s="10" t="s">
        <v>29</v>
      </c>
      <c r="L7" s="10" t="s">
        <v>30</v>
      </c>
      <c r="M7" s="10" t="s">
        <v>31</v>
      </c>
      <c r="N7" s="10" t="s">
        <v>32</v>
      </c>
    </row>
    <row r="8" spans="1:14" ht="32.25" customHeight="1" x14ac:dyDescent="0.25">
      <c r="A8" t="s">
        <v>36</v>
      </c>
      <c r="B8">
        <v>10</v>
      </c>
      <c r="C8" t="s">
        <v>1</v>
      </c>
      <c r="D8" s="19" t="s">
        <v>2</v>
      </c>
      <c r="E8" s="12">
        <v>661343882</v>
      </c>
      <c r="F8" s="12">
        <v>661343882</v>
      </c>
      <c r="G8" s="12">
        <v>545150000</v>
      </c>
      <c r="H8" s="14">
        <f>+Tabla1[[#This Row],[ CDP ]]/Tabla1[[#This Row],[ APROPIACION 
VIGENTE ]]</f>
        <v>0.82430640826582868</v>
      </c>
      <c r="I8" s="12">
        <v>504875418</v>
      </c>
      <c r="J8" s="14">
        <f>+Tabla1[[#This Row],[COMPROMISO]]/Tabla1[[#This Row],[ APROPIACION 
VIGENTE ]]</f>
        <v>0.76340831410307053</v>
      </c>
      <c r="K8" s="12">
        <v>88310665</v>
      </c>
      <c r="L8" s="14">
        <f>+Tabla1[[#This Row],[ OBLIGACION ]]/Tabla1[[#This Row],[ APROPIACION 
VIGENTE ]]</f>
        <v>0.1335321417549607</v>
      </c>
      <c r="M8" s="12">
        <v>88310665</v>
      </c>
      <c r="N8" s="13">
        <f>+M8/F8</f>
        <v>0.1335321417549607</v>
      </c>
    </row>
    <row r="9" spans="1:14" ht="36" customHeight="1" x14ac:dyDescent="0.25">
      <c r="A9" t="s">
        <v>36</v>
      </c>
      <c r="B9">
        <v>20</v>
      </c>
      <c r="C9" t="s">
        <v>5</v>
      </c>
      <c r="D9" s="19" t="s">
        <v>2</v>
      </c>
      <c r="E9" s="12">
        <v>46000000</v>
      </c>
      <c r="F9" s="12">
        <v>46000000</v>
      </c>
      <c r="G9" s="12">
        <v>0</v>
      </c>
      <c r="H9" s="14">
        <f>+Tabla1[[#This Row],[ CDP ]]/Tabla1[[#This Row],[ APROPIACION 
VIGENTE ]]</f>
        <v>0</v>
      </c>
      <c r="I9" s="12">
        <v>0</v>
      </c>
      <c r="J9" s="14">
        <f>+Tabla1[[#This Row],[COMPROMISO]]/Tabla1[[#This Row],[ APROPIACION 
VIGENTE ]]</f>
        <v>0</v>
      </c>
      <c r="K9" s="12">
        <v>0</v>
      </c>
      <c r="L9" s="14">
        <f>+Tabla1[[#This Row],[ OBLIGACION ]]/Tabla1[[#This Row],[ APROPIACION 
VIGENTE ]]</f>
        <v>0</v>
      </c>
      <c r="M9" s="12">
        <v>0</v>
      </c>
      <c r="N9" s="13">
        <f t="shared" ref="N9:N43" si="0">+M9/F9</f>
        <v>0</v>
      </c>
    </row>
    <row r="10" spans="1:14" ht="34.5" customHeight="1" x14ac:dyDescent="0.25">
      <c r="A10" t="s">
        <v>36</v>
      </c>
      <c r="B10">
        <v>21</v>
      </c>
      <c r="C10" t="s">
        <v>5</v>
      </c>
      <c r="D10" s="19" t="s">
        <v>2</v>
      </c>
      <c r="E10" s="12">
        <v>62000000</v>
      </c>
      <c r="F10" s="12">
        <v>62000000</v>
      </c>
      <c r="G10" s="12">
        <v>0</v>
      </c>
      <c r="H10" s="14">
        <f>+Tabla1[[#This Row],[ CDP ]]/Tabla1[[#This Row],[ APROPIACION 
VIGENTE ]]</f>
        <v>0</v>
      </c>
      <c r="I10" s="12">
        <v>0</v>
      </c>
      <c r="J10" s="14">
        <f>+Tabla1[[#This Row],[COMPROMISO]]/Tabla1[[#This Row],[ APROPIACION 
VIGENTE ]]</f>
        <v>0</v>
      </c>
      <c r="K10" s="12">
        <v>0</v>
      </c>
      <c r="L10" s="14">
        <f>+Tabla1[[#This Row],[ OBLIGACION ]]/Tabla1[[#This Row],[ APROPIACION 
VIGENTE ]]</f>
        <v>0</v>
      </c>
      <c r="M10" s="12">
        <v>0</v>
      </c>
      <c r="N10" s="13">
        <f t="shared" si="0"/>
        <v>0</v>
      </c>
    </row>
    <row r="11" spans="1:14" ht="33.75" customHeight="1" x14ac:dyDescent="0.25">
      <c r="A11" t="s">
        <v>37</v>
      </c>
      <c r="B11">
        <v>10</v>
      </c>
      <c r="C11" t="s">
        <v>1</v>
      </c>
      <c r="D11" s="19" t="s">
        <v>3</v>
      </c>
      <c r="E11" s="12">
        <v>3663218482</v>
      </c>
      <c r="F11" s="12">
        <v>3663218482</v>
      </c>
      <c r="G11" s="12">
        <v>2545914977</v>
      </c>
      <c r="H11" s="14">
        <f>+Tabla1[[#This Row],[ CDP ]]/Tabla1[[#This Row],[ APROPIACION 
VIGENTE ]]</f>
        <v>0.69499403038882135</v>
      </c>
      <c r="I11" s="12">
        <v>2238820933</v>
      </c>
      <c r="J11" s="14">
        <f>+Tabla1[[#This Row],[COMPROMISO]]/Tabla1[[#This Row],[ APROPIACION 
VIGENTE ]]</f>
        <v>0.61116227273937407</v>
      </c>
      <c r="K11" s="12">
        <v>243047371</v>
      </c>
      <c r="L11" s="14">
        <f>+Tabla1[[#This Row],[ OBLIGACION ]]/Tabla1[[#This Row],[ APROPIACION 
VIGENTE ]]</f>
        <v>6.6348041263240162E-2</v>
      </c>
      <c r="M11" s="12">
        <v>243047371</v>
      </c>
      <c r="N11" s="13">
        <f t="shared" si="0"/>
        <v>6.6348041263240162E-2</v>
      </c>
    </row>
    <row r="12" spans="1:14" ht="30" x14ac:dyDescent="0.25">
      <c r="A12" t="s">
        <v>37</v>
      </c>
      <c r="B12">
        <v>20</v>
      </c>
      <c r="C12" t="s">
        <v>5</v>
      </c>
      <c r="D12" s="19" t="s">
        <v>3</v>
      </c>
      <c r="E12" s="12">
        <v>259000000</v>
      </c>
      <c r="F12" s="12">
        <v>259000000</v>
      </c>
      <c r="G12" s="12">
        <v>61000000</v>
      </c>
      <c r="H12" s="14">
        <f>+Tabla1[[#This Row],[ CDP ]]/Tabla1[[#This Row],[ APROPIACION 
VIGENTE ]]</f>
        <v>0.23552123552123552</v>
      </c>
      <c r="I12" s="12">
        <v>0</v>
      </c>
      <c r="J12" s="14">
        <f>+Tabla1[[#This Row],[COMPROMISO]]/Tabla1[[#This Row],[ APROPIACION 
VIGENTE ]]</f>
        <v>0</v>
      </c>
      <c r="K12" s="12">
        <v>0</v>
      </c>
      <c r="L12" s="14">
        <f>+Tabla1[[#This Row],[ OBLIGACION ]]/Tabla1[[#This Row],[ APROPIACION 
VIGENTE ]]</f>
        <v>0</v>
      </c>
      <c r="M12" s="12">
        <v>0</v>
      </c>
      <c r="N12" s="13">
        <f t="shared" si="0"/>
        <v>0</v>
      </c>
    </row>
    <row r="13" spans="1:14" ht="30" x14ac:dyDescent="0.25">
      <c r="A13" t="s">
        <v>37</v>
      </c>
      <c r="B13">
        <v>21</v>
      </c>
      <c r="C13" t="s">
        <v>5</v>
      </c>
      <c r="D13" s="19" t="s">
        <v>3</v>
      </c>
      <c r="E13" s="12">
        <v>345000000</v>
      </c>
      <c r="F13" s="12">
        <v>345000000</v>
      </c>
      <c r="G13" s="12">
        <v>6000000</v>
      </c>
      <c r="H13" s="14">
        <f>+Tabla1[[#This Row],[ CDP ]]/Tabla1[[#This Row],[ APROPIACION 
VIGENTE ]]</f>
        <v>1.7391304347826087E-2</v>
      </c>
      <c r="I13" s="12">
        <v>3000000</v>
      </c>
      <c r="J13" s="14">
        <f>+Tabla1[[#This Row],[COMPROMISO]]/Tabla1[[#This Row],[ APROPIACION 
VIGENTE ]]</f>
        <v>8.6956521739130436E-3</v>
      </c>
      <c r="K13" s="12">
        <v>0</v>
      </c>
      <c r="L13" s="14">
        <f>+Tabla1[[#This Row],[ OBLIGACION ]]/Tabla1[[#This Row],[ APROPIACION 
VIGENTE ]]</f>
        <v>0</v>
      </c>
      <c r="M13" s="12">
        <v>0</v>
      </c>
      <c r="N13" s="13">
        <f t="shared" si="0"/>
        <v>0</v>
      </c>
    </row>
    <row r="14" spans="1:14" ht="51" customHeight="1" x14ac:dyDescent="0.25">
      <c r="A14" t="s">
        <v>38</v>
      </c>
      <c r="B14">
        <v>21</v>
      </c>
      <c r="C14" t="s">
        <v>5</v>
      </c>
      <c r="D14" s="19" t="s">
        <v>4</v>
      </c>
      <c r="E14" s="12">
        <v>83000000</v>
      </c>
      <c r="F14" s="12">
        <v>83000000</v>
      </c>
      <c r="G14" s="12">
        <v>0</v>
      </c>
      <c r="H14" s="14">
        <f>+Tabla1[[#This Row],[ CDP ]]/Tabla1[[#This Row],[ APROPIACION 
VIGENTE ]]</f>
        <v>0</v>
      </c>
      <c r="I14" s="12">
        <v>0</v>
      </c>
      <c r="J14" s="14">
        <f>+Tabla1[[#This Row],[COMPROMISO]]/Tabla1[[#This Row],[ APROPIACION 
VIGENTE ]]</f>
        <v>0</v>
      </c>
      <c r="K14" s="12">
        <v>0</v>
      </c>
      <c r="L14" s="14">
        <f>+Tabla1[[#This Row],[ OBLIGACION ]]/Tabla1[[#This Row],[ APROPIACION 
VIGENTE ]]</f>
        <v>0</v>
      </c>
      <c r="M14" s="12">
        <v>0</v>
      </c>
      <c r="N14" s="13">
        <f t="shared" si="0"/>
        <v>0</v>
      </c>
    </row>
    <row r="15" spans="1:14" ht="47.25" customHeight="1" x14ac:dyDescent="0.25">
      <c r="A15" t="s">
        <v>38</v>
      </c>
      <c r="B15">
        <v>10</v>
      </c>
      <c r="C15" t="s">
        <v>1</v>
      </c>
      <c r="D15" s="19" t="s">
        <v>4</v>
      </c>
      <c r="E15" s="12">
        <v>885743535</v>
      </c>
      <c r="F15" s="12">
        <v>885743535</v>
      </c>
      <c r="G15" s="12">
        <v>783546095</v>
      </c>
      <c r="H15" s="14">
        <f>+Tabla1[[#This Row],[ CDP ]]/Tabla1[[#This Row],[ APROPIACION 
VIGENTE ]]</f>
        <v>0.88461960379987414</v>
      </c>
      <c r="I15" s="12">
        <v>733546095</v>
      </c>
      <c r="J15" s="14">
        <f>+Tabla1[[#This Row],[COMPROMISO]]/Tabla1[[#This Row],[ APROPIACION 
VIGENTE ]]</f>
        <v>0.82816985505855256</v>
      </c>
      <c r="K15" s="12">
        <v>130099289.8</v>
      </c>
      <c r="L15" s="14">
        <f>+Tabla1[[#This Row],[ OBLIGACION ]]/Tabla1[[#This Row],[ APROPIACION 
VIGENTE ]]</f>
        <v>0.14688144441268769</v>
      </c>
      <c r="M15" s="12">
        <v>130099289.8</v>
      </c>
      <c r="N15" s="13">
        <f t="shared" si="0"/>
        <v>0.14688144441268769</v>
      </c>
    </row>
    <row r="16" spans="1:14" ht="45" x14ac:dyDescent="0.25">
      <c r="A16" t="s">
        <v>38</v>
      </c>
      <c r="B16">
        <v>20</v>
      </c>
      <c r="C16" t="s">
        <v>5</v>
      </c>
      <c r="D16" s="19" t="s">
        <v>4</v>
      </c>
      <c r="E16" s="12">
        <v>63000000</v>
      </c>
      <c r="F16" s="12">
        <v>63000000</v>
      </c>
      <c r="G16" s="12">
        <v>30000000</v>
      </c>
      <c r="H16" s="14">
        <f>+Tabla1[[#This Row],[ CDP ]]/Tabla1[[#This Row],[ APROPIACION 
VIGENTE ]]</f>
        <v>0.47619047619047616</v>
      </c>
      <c r="I16" s="12">
        <v>0</v>
      </c>
      <c r="J16" s="14">
        <f>+Tabla1[[#This Row],[COMPROMISO]]/Tabla1[[#This Row],[ APROPIACION 
VIGENTE ]]</f>
        <v>0</v>
      </c>
      <c r="K16" s="12">
        <v>0</v>
      </c>
      <c r="L16" s="14">
        <f>+Tabla1[[#This Row],[ OBLIGACION ]]/Tabla1[[#This Row],[ APROPIACION 
VIGENTE ]]</f>
        <v>0</v>
      </c>
      <c r="M16" s="12">
        <v>0</v>
      </c>
      <c r="N16" s="13">
        <f t="shared" si="0"/>
        <v>0</v>
      </c>
    </row>
    <row r="17" spans="1:14" ht="45" x14ac:dyDescent="0.25">
      <c r="A17" t="s">
        <v>39</v>
      </c>
      <c r="B17">
        <v>20</v>
      </c>
      <c r="C17" t="s">
        <v>5</v>
      </c>
      <c r="D17" s="19" t="s">
        <v>6</v>
      </c>
      <c r="E17" s="12">
        <v>340000000</v>
      </c>
      <c r="F17" s="12">
        <v>340000000</v>
      </c>
      <c r="G17" s="12">
        <v>0</v>
      </c>
      <c r="H17" s="14">
        <f>+Tabla1[[#This Row],[ CDP ]]/Tabla1[[#This Row],[ APROPIACION 
VIGENTE ]]</f>
        <v>0</v>
      </c>
      <c r="I17" s="12">
        <v>0</v>
      </c>
      <c r="J17" s="14">
        <f>+Tabla1[[#This Row],[COMPROMISO]]/Tabla1[[#This Row],[ APROPIACION 
VIGENTE ]]</f>
        <v>0</v>
      </c>
      <c r="K17" s="12">
        <v>0</v>
      </c>
      <c r="L17" s="14">
        <f>+Tabla1[[#This Row],[ OBLIGACION ]]/Tabla1[[#This Row],[ APROPIACION 
VIGENTE ]]</f>
        <v>0</v>
      </c>
      <c r="M17" s="12">
        <v>0</v>
      </c>
      <c r="N17" s="13">
        <f t="shared" si="0"/>
        <v>0</v>
      </c>
    </row>
    <row r="18" spans="1:14" ht="45" x14ac:dyDescent="0.25">
      <c r="A18" t="s">
        <v>39</v>
      </c>
      <c r="B18">
        <v>10</v>
      </c>
      <c r="C18" t="s">
        <v>1</v>
      </c>
      <c r="D18" s="19" t="s">
        <v>6</v>
      </c>
      <c r="E18" s="12">
        <v>7735622337</v>
      </c>
      <c r="F18" s="12">
        <v>7735622337</v>
      </c>
      <c r="G18" s="12">
        <v>2964407295</v>
      </c>
      <c r="H18" s="14">
        <f>+Tabla1[[#This Row],[ CDP ]]/Tabla1[[#This Row],[ APROPIACION 
VIGENTE ]]</f>
        <v>0.38321510097785427</v>
      </c>
      <c r="I18" s="12">
        <v>1770123370</v>
      </c>
      <c r="J18" s="14">
        <f>+Tabla1[[#This Row],[COMPROMISO]]/Tabla1[[#This Row],[ APROPIACION 
VIGENTE ]]</f>
        <v>0.22882753227667041</v>
      </c>
      <c r="K18" s="12">
        <v>621639780</v>
      </c>
      <c r="L18" s="14">
        <f>+Tabla1[[#This Row],[ OBLIGACION ]]/Tabla1[[#This Row],[ APROPIACION 
VIGENTE ]]</f>
        <v>8.0360668207217836E-2</v>
      </c>
      <c r="M18" s="12">
        <v>621639780</v>
      </c>
      <c r="N18" s="13">
        <f t="shared" si="0"/>
        <v>8.0360668207217836E-2</v>
      </c>
    </row>
    <row r="19" spans="1:14" ht="45" x14ac:dyDescent="0.25">
      <c r="A19" t="s">
        <v>39</v>
      </c>
      <c r="B19">
        <v>21</v>
      </c>
      <c r="C19" t="s">
        <v>5</v>
      </c>
      <c r="D19" s="19" t="s">
        <v>6</v>
      </c>
      <c r="E19" s="12">
        <v>452000000</v>
      </c>
      <c r="F19" s="12">
        <v>452000000</v>
      </c>
      <c r="G19" s="12">
        <v>0</v>
      </c>
      <c r="H19" s="14">
        <f>+Tabla1[[#This Row],[ CDP ]]/Tabla1[[#This Row],[ APROPIACION 
VIGENTE ]]</f>
        <v>0</v>
      </c>
      <c r="I19" s="12">
        <v>0</v>
      </c>
      <c r="J19" s="14">
        <f>+Tabla1[[#This Row],[COMPROMISO]]/Tabla1[[#This Row],[ APROPIACION 
VIGENTE ]]</f>
        <v>0</v>
      </c>
      <c r="K19" s="12">
        <v>0</v>
      </c>
      <c r="L19" s="14">
        <f>+Tabla1[[#This Row],[ OBLIGACION ]]/Tabla1[[#This Row],[ APROPIACION 
VIGENTE ]]</f>
        <v>0</v>
      </c>
      <c r="M19" s="12">
        <v>0</v>
      </c>
      <c r="N19" s="13">
        <f t="shared" si="0"/>
        <v>0</v>
      </c>
    </row>
    <row r="20" spans="1:14" ht="60" x14ac:dyDescent="0.25">
      <c r="A20" t="s">
        <v>40</v>
      </c>
      <c r="B20">
        <v>10</v>
      </c>
      <c r="C20" t="s">
        <v>1</v>
      </c>
      <c r="D20" s="19" t="s">
        <v>33</v>
      </c>
      <c r="E20" s="12">
        <v>10049717278</v>
      </c>
      <c r="F20" s="12">
        <v>10049717278</v>
      </c>
      <c r="G20" s="12">
        <v>4482537446.4799995</v>
      </c>
      <c r="H20" s="14">
        <f>+Tabla1[[#This Row],[ CDP ]]/Tabla1[[#This Row],[ APROPIACION 
VIGENTE ]]</f>
        <v>0.44603617420091962</v>
      </c>
      <c r="I20" s="12">
        <v>4033866393.48</v>
      </c>
      <c r="J20" s="14">
        <f>+Tabla1[[#This Row],[COMPROMISO]]/Tabla1[[#This Row],[ APROPIACION 
VIGENTE ]]</f>
        <v>0.40139103239357815</v>
      </c>
      <c r="K20" s="12">
        <v>1075076571.3</v>
      </c>
      <c r="L20" s="14">
        <f>+Tabla1[[#This Row],[ OBLIGACION ]]/Tabla1[[#This Row],[ APROPIACION 
VIGENTE ]]</f>
        <v>0.10697580255849262</v>
      </c>
      <c r="M20" s="12">
        <v>1075076571.3</v>
      </c>
      <c r="N20" s="13">
        <f t="shared" si="0"/>
        <v>0.10697580255849262</v>
      </c>
    </row>
    <row r="21" spans="1:14" ht="60" x14ac:dyDescent="0.25">
      <c r="A21" t="s">
        <v>40</v>
      </c>
      <c r="B21">
        <v>21</v>
      </c>
      <c r="C21" t="s">
        <v>5</v>
      </c>
      <c r="D21" s="19" t="s">
        <v>33</v>
      </c>
      <c r="E21" s="12">
        <v>944000000</v>
      </c>
      <c r="F21" s="12">
        <v>944000000</v>
      </c>
      <c r="G21" s="12">
        <v>0</v>
      </c>
      <c r="H21" s="14">
        <f>+Tabla1[[#This Row],[ CDP ]]/Tabla1[[#This Row],[ APROPIACION 
VIGENTE ]]</f>
        <v>0</v>
      </c>
      <c r="I21" s="12">
        <v>0</v>
      </c>
      <c r="J21" s="14">
        <f>+Tabla1[[#This Row],[COMPROMISO]]/Tabla1[[#This Row],[ APROPIACION 
VIGENTE ]]</f>
        <v>0</v>
      </c>
      <c r="K21" s="12">
        <v>0</v>
      </c>
      <c r="L21" s="14">
        <f>+Tabla1[[#This Row],[ OBLIGACION ]]/Tabla1[[#This Row],[ APROPIACION 
VIGENTE ]]</f>
        <v>0</v>
      </c>
      <c r="M21" s="12">
        <v>0</v>
      </c>
      <c r="N21" s="13">
        <f t="shared" si="0"/>
        <v>0</v>
      </c>
    </row>
    <row r="22" spans="1:14" ht="60" x14ac:dyDescent="0.25">
      <c r="A22" t="s">
        <v>40</v>
      </c>
      <c r="B22">
        <v>20</v>
      </c>
      <c r="C22" t="s">
        <v>5</v>
      </c>
      <c r="D22" s="19" t="s">
        <v>33</v>
      </c>
      <c r="E22" s="12">
        <v>710000000</v>
      </c>
      <c r="F22" s="12">
        <v>710000000</v>
      </c>
      <c r="G22" s="12">
        <v>117100000</v>
      </c>
      <c r="H22" s="14">
        <f>+Tabla1[[#This Row],[ CDP ]]/Tabla1[[#This Row],[ APROPIACION 
VIGENTE ]]</f>
        <v>0.16492957746478873</v>
      </c>
      <c r="I22" s="12">
        <v>0</v>
      </c>
      <c r="J22" s="14">
        <f>+Tabla1[[#This Row],[COMPROMISO]]/Tabla1[[#This Row],[ APROPIACION 
VIGENTE ]]</f>
        <v>0</v>
      </c>
      <c r="K22" s="12">
        <v>0</v>
      </c>
      <c r="L22" s="14">
        <f>+Tabla1[[#This Row],[ OBLIGACION ]]/Tabla1[[#This Row],[ APROPIACION 
VIGENTE ]]</f>
        <v>0</v>
      </c>
      <c r="M22" s="12">
        <v>0</v>
      </c>
      <c r="N22" s="13">
        <f t="shared" si="0"/>
        <v>0</v>
      </c>
    </row>
    <row r="23" spans="1:14" ht="69" customHeight="1" x14ac:dyDescent="0.25">
      <c r="A23" t="s">
        <v>41</v>
      </c>
      <c r="B23">
        <v>20</v>
      </c>
      <c r="C23" t="s">
        <v>5</v>
      </c>
      <c r="D23" s="19" t="s">
        <v>7</v>
      </c>
      <c r="E23" s="12">
        <v>555000000</v>
      </c>
      <c r="F23" s="12">
        <v>555000000</v>
      </c>
      <c r="G23" s="12">
        <v>0</v>
      </c>
      <c r="H23" s="14">
        <f>+Tabla1[[#This Row],[ CDP ]]/Tabla1[[#This Row],[ APROPIACION 
VIGENTE ]]</f>
        <v>0</v>
      </c>
      <c r="I23" s="12">
        <v>0</v>
      </c>
      <c r="J23" s="14">
        <f>+Tabla1[[#This Row],[COMPROMISO]]/Tabla1[[#This Row],[ APROPIACION 
VIGENTE ]]</f>
        <v>0</v>
      </c>
      <c r="K23" s="12">
        <v>0</v>
      </c>
      <c r="L23" s="14">
        <f>+Tabla1[[#This Row],[ OBLIGACION ]]/Tabla1[[#This Row],[ APROPIACION 
VIGENTE ]]</f>
        <v>0</v>
      </c>
      <c r="M23" s="12">
        <v>0</v>
      </c>
      <c r="N23" s="13">
        <f t="shared" si="0"/>
        <v>0</v>
      </c>
    </row>
    <row r="24" spans="1:14" ht="60" x14ac:dyDescent="0.25">
      <c r="A24" t="s">
        <v>41</v>
      </c>
      <c r="B24">
        <v>10</v>
      </c>
      <c r="C24" t="s">
        <v>1</v>
      </c>
      <c r="D24" s="18" t="s">
        <v>7</v>
      </c>
      <c r="E24" s="12">
        <v>7837898814</v>
      </c>
      <c r="F24" s="12">
        <v>7837898814</v>
      </c>
      <c r="G24" s="12">
        <v>5187619467</v>
      </c>
      <c r="H24" s="14">
        <f>+Tabla1[[#This Row],[ CDP ]]/Tabla1[[#This Row],[ APROPIACION 
VIGENTE ]]</f>
        <v>0.6618635415060361</v>
      </c>
      <c r="I24" s="12">
        <v>4740672743</v>
      </c>
      <c r="J24" s="14">
        <f>+Tabla1[[#This Row],[COMPROMISO]]/Tabla1[[#This Row],[ APROPIACION 
VIGENTE ]]</f>
        <v>0.60483974793502615</v>
      </c>
      <c r="K24" s="12">
        <v>1310507756</v>
      </c>
      <c r="L24" s="14">
        <f>+Tabla1[[#This Row],[ OBLIGACION ]]/Tabla1[[#This Row],[ APROPIACION 
VIGENTE ]]</f>
        <v>0.16720141291683688</v>
      </c>
      <c r="M24" s="12">
        <v>1310507756</v>
      </c>
      <c r="N24" s="13">
        <f t="shared" si="0"/>
        <v>0.16720141291683688</v>
      </c>
    </row>
    <row r="25" spans="1:14" ht="60" x14ac:dyDescent="0.25">
      <c r="A25" t="s">
        <v>41</v>
      </c>
      <c r="B25">
        <v>21</v>
      </c>
      <c r="C25" t="s">
        <v>5</v>
      </c>
      <c r="D25" s="18" t="s">
        <v>7</v>
      </c>
      <c r="E25" s="12">
        <v>738000000</v>
      </c>
      <c r="F25" s="12">
        <v>738000000</v>
      </c>
      <c r="G25" s="12">
        <v>0</v>
      </c>
      <c r="H25" s="14">
        <f>+Tabla1[[#This Row],[ CDP ]]/Tabla1[[#This Row],[ APROPIACION 
VIGENTE ]]</f>
        <v>0</v>
      </c>
      <c r="I25" s="12">
        <v>0</v>
      </c>
      <c r="J25" s="14">
        <f>+Tabla1[[#This Row],[COMPROMISO]]/Tabla1[[#This Row],[ APROPIACION 
VIGENTE ]]</f>
        <v>0</v>
      </c>
      <c r="K25" s="12">
        <v>0</v>
      </c>
      <c r="L25" s="14">
        <f>+Tabla1[[#This Row],[ OBLIGACION ]]/Tabla1[[#This Row],[ APROPIACION 
VIGENTE ]]</f>
        <v>0</v>
      </c>
      <c r="M25" s="12">
        <v>0</v>
      </c>
      <c r="N25" s="13">
        <f t="shared" si="0"/>
        <v>0</v>
      </c>
    </row>
    <row r="26" spans="1:14" ht="60" x14ac:dyDescent="0.25">
      <c r="A26" t="s">
        <v>42</v>
      </c>
      <c r="B26">
        <v>20</v>
      </c>
      <c r="C26" t="s">
        <v>5</v>
      </c>
      <c r="D26" s="18" t="s">
        <v>8</v>
      </c>
      <c r="E26" s="12">
        <v>302000000</v>
      </c>
      <c r="F26" s="12">
        <v>302000000</v>
      </c>
      <c r="G26" s="12">
        <v>0</v>
      </c>
      <c r="H26" s="14">
        <f>+Tabla1[[#This Row],[ CDP ]]/Tabla1[[#This Row],[ APROPIACION 
VIGENTE ]]</f>
        <v>0</v>
      </c>
      <c r="I26" s="12">
        <v>0</v>
      </c>
      <c r="J26" s="14">
        <f>+Tabla1[[#This Row],[COMPROMISO]]/Tabla1[[#This Row],[ APROPIACION 
VIGENTE ]]</f>
        <v>0</v>
      </c>
      <c r="K26" s="12">
        <v>0</v>
      </c>
      <c r="L26" s="14">
        <f>+Tabla1[[#This Row],[ OBLIGACION ]]/Tabla1[[#This Row],[ APROPIACION 
VIGENTE ]]</f>
        <v>0</v>
      </c>
      <c r="M26" s="12">
        <v>0</v>
      </c>
      <c r="N26" s="13">
        <f t="shared" si="0"/>
        <v>0</v>
      </c>
    </row>
    <row r="27" spans="1:14" ht="60" x14ac:dyDescent="0.25">
      <c r="A27" t="s">
        <v>42</v>
      </c>
      <c r="B27">
        <v>21</v>
      </c>
      <c r="C27" t="s">
        <v>5</v>
      </c>
      <c r="D27" s="18" t="s">
        <v>8</v>
      </c>
      <c r="E27" s="12">
        <v>402000000</v>
      </c>
      <c r="F27" s="12">
        <v>402000000</v>
      </c>
      <c r="G27" s="12">
        <v>87300000</v>
      </c>
      <c r="H27" s="14">
        <f>+Tabla1[[#This Row],[ CDP ]]/Tabla1[[#This Row],[ APROPIACION 
VIGENTE ]]</f>
        <v>0.21716417910447761</v>
      </c>
      <c r="I27" s="12">
        <v>0</v>
      </c>
      <c r="J27" s="14">
        <f>+Tabla1[[#This Row],[COMPROMISO]]/Tabla1[[#This Row],[ APROPIACION 
VIGENTE ]]</f>
        <v>0</v>
      </c>
      <c r="K27" s="12">
        <v>0</v>
      </c>
      <c r="L27" s="14">
        <f>+Tabla1[[#This Row],[ OBLIGACION ]]/Tabla1[[#This Row],[ APROPIACION 
VIGENTE ]]</f>
        <v>0</v>
      </c>
      <c r="M27" s="12">
        <v>0</v>
      </c>
      <c r="N27" s="13">
        <f t="shared" si="0"/>
        <v>0</v>
      </c>
    </row>
    <row r="28" spans="1:14" ht="60" x14ac:dyDescent="0.25">
      <c r="A28" t="s">
        <v>42</v>
      </c>
      <c r="B28">
        <v>10</v>
      </c>
      <c r="C28" t="s">
        <v>1</v>
      </c>
      <c r="D28" s="18" t="s">
        <v>8</v>
      </c>
      <c r="E28" s="12">
        <v>4265286984</v>
      </c>
      <c r="F28" s="12">
        <v>4265286984</v>
      </c>
      <c r="G28" s="12">
        <v>4073924984</v>
      </c>
      <c r="H28" s="14">
        <f>+Tabla1[[#This Row],[ CDP ]]/Tabla1[[#This Row],[ APROPIACION 
VIGENTE ]]</f>
        <v>0.95513502357101887</v>
      </c>
      <c r="I28" s="12">
        <v>608580000</v>
      </c>
      <c r="J28" s="14">
        <f>+Tabla1[[#This Row],[COMPROMISO]]/Tabla1[[#This Row],[ APROPIACION 
VIGENTE ]]</f>
        <v>0.14268207562185456</v>
      </c>
      <c r="K28" s="12">
        <v>319060000</v>
      </c>
      <c r="L28" s="14">
        <f>+Tabla1[[#This Row],[ OBLIGACION ]]/Tabla1[[#This Row],[ APROPIACION 
VIGENTE ]]</f>
        <v>7.4803876315207393E-2</v>
      </c>
      <c r="M28" s="12">
        <v>319060000</v>
      </c>
      <c r="N28" s="13">
        <f t="shared" si="0"/>
        <v>7.4803876315207393E-2</v>
      </c>
    </row>
    <row r="29" spans="1:14" ht="60" x14ac:dyDescent="0.25">
      <c r="A29" t="s">
        <v>43</v>
      </c>
      <c r="B29">
        <v>10</v>
      </c>
      <c r="C29" t="s">
        <v>1</v>
      </c>
      <c r="D29" s="18" t="s">
        <v>9</v>
      </c>
      <c r="E29" s="12">
        <v>7984393681</v>
      </c>
      <c r="F29" s="12">
        <v>7984393681</v>
      </c>
      <c r="G29" s="12">
        <v>3752419586</v>
      </c>
      <c r="H29" s="14">
        <f>+Tabla1[[#This Row],[ CDP ]]/Tabla1[[#This Row],[ APROPIACION 
VIGENTE ]]</f>
        <v>0.46996925952303881</v>
      </c>
      <c r="I29" s="12">
        <v>2982162653</v>
      </c>
      <c r="J29" s="14">
        <f>+Tabla1[[#This Row],[COMPROMISO]]/Tabla1[[#This Row],[ APROPIACION 
VIGENTE ]]</f>
        <v>0.3734989495941915</v>
      </c>
      <c r="K29" s="12">
        <v>577480319</v>
      </c>
      <c r="L29" s="14">
        <f>+Tabla1[[#This Row],[ OBLIGACION ]]/Tabla1[[#This Row],[ APROPIACION 
VIGENTE ]]</f>
        <v>7.2326132962881901E-2</v>
      </c>
      <c r="M29" s="12">
        <v>577480319</v>
      </c>
      <c r="N29" s="13">
        <f t="shared" si="0"/>
        <v>7.2326132962881901E-2</v>
      </c>
    </row>
    <row r="30" spans="1:14" ht="60" x14ac:dyDescent="0.25">
      <c r="A30" t="s">
        <v>43</v>
      </c>
      <c r="B30">
        <v>21</v>
      </c>
      <c r="C30" t="s">
        <v>5</v>
      </c>
      <c r="D30" s="18" t="s">
        <v>9</v>
      </c>
      <c r="E30" s="12">
        <v>752000000</v>
      </c>
      <c r="F30" s="12">
        <v>752000000</v>
      </c>
      <c r="G30" s="12">
        <v>400000000</v>
      </c>
      <c r="H30" s="14">
        <f>+Tabla1[[#This Row],[ CDP ]]/Tabla1[[#This Row],[ APROPIACION 
VIGENTE ]]</f>
        <v>0.53191489361702127</v>
      </c>
      <c r="I30" s="12">
        <v>0</v>
      </c>
      <c r="J30" s="14">
        <f>+Tabla1[[#This Row],[COMPROMISO]]/Tabla1[[#This Row],[ APROPIACION 
VIGENTE ]]</f>
        <v>0</v>
      </c>
      <c r="K30" s="12">
        <v>0</v>
      </c>
      <c r="L30" s="14">
        <f>+Tabla1[[#This Row],[ OBLIGACION ]]/Tabla1[[#This Row],[ APROPIACION 
VIGENTE ]]</f>
        <v>0</v>
      </c>
      <c r="M30" s="12">
        <v>0</v>
      </c>
      <c r="N30" s="13">
        <f t="shared" si="0"/>
        <v>0</v>
      </c>
    </row>
    <row r="31" spans="1:14" ht="60" x14ac:dyDescent="0.25">
      <c r="A31" t="s">
        <v>43</v>
      </c>
      <c r="B31">
        <v>20</v>
      </c>
      <c r="C31" t="s">
        <v>5</v>
      </c>
      <c r="D31" s="18" t="s">
        <v>9</v>
      </c>
      <c r="E31" s="12">
        <v>565000000</v>
      </c>
      <c r="F31" s="12">
        <v>565000000</v>
      </c>
      <c r="G31" s="12">
        <v>400000000</v>
      </c>
      <c r="H31" s="14">
        <f>+Tabla1[[#This Row],[ CDP ]]/Tabla1[[#This Row],[ APROPIACION 
VIGENTE ]]</f>
        <v>0.70796460176991149</v>
      </c>
      <c r="I31" s="12">
        <v>0</v>
      </c>
      <c r="J31" s="14">
        <f>+Tabla1[[#This Row],[COMPROMISO]]/Tabla1[[#This Row],[ APROPIACION 
VIGENTE ]]</f>
        <v>0</v>
      </c>
      <c r="K31" s="12">
        <v>0</v>
      </c>
      <c r="L31" s="14">
        <f>+Tabla1[[#This Row],[ OBLIGACION ]]/Tabla1[[#This Row],[ APROPIACION 
VIGENTE ]]</f>
        <v>0</v>
      </c>
      <c r="M31" s="12">
        <v>0</v>
      </c>
      <c r="N31" s="13">
        <f t="shared" si="0"/>
        <v>0</v>
      </c>
    </row>
    <row r="32" spans="1:14" ht="45" x14ac:dyDescent="0.25">
      <c r="A32" t="s">
        <v>44</v>
      </c>
      <c r="B32">
        <v>21</v>
      </c>
      <c r="C32" t="s">
        <v>5</v>
      </c>
      <c r="D32" s="18" t="s">
        <v>10</v>
      </c>
      <c r="E32" s="12">
        <v>208000000</v>
      </c>
      <c r="F32" s="12">
        <v>208000000</v>
      </c>
      <c r="G32" s="12">
        <v>0</v>
      </c>
      <c r="H32" s="14">
        <f>+Tabla1[[#This Row],[ CDP ]]/Tabla1[[#This Row],[ APROPIACION 
VIGENTE ]]</f>
        <v>0</v>
      </c>
      <c r="I32" s="12">
        <v>0</v>
      </c>
      <c r="J32" s="14">
        <f>+Tabla1[[#This Row],[COMPROMISO]]/Tabla1[[#This Row],[ APROPIACION 
VIGENTE ]]</f>
        <v>0</v>
      </c>
      <c r="K32" s="12">
        <v>0</v>
      </c>
      <c r="L32" s="14">
        <f>+Tabla1[[#This Row],[ OBLIGACION ]]/Tabla1[[#This Row],[ APROPIACION 
VIGENTE ]]</f>
        <v>0</v>
      </c>
      <c r="M32" s="12">
        <v>0</v>
      </c>
      <c r="N32" s="13">
        <f t="shared" si="0"/>
        <v>0</v>
      </c>
    </row>
    <row r="33" spans="1:14" ht="45" x14ac:dyDescent="0.25">
      <c r="A33" t="s">
        <v>44</v>
      </c>
      <c r="B33">
        <v>20</v>
      </c>
      <c r="C33" t="s">
        <v>5</v>
      </c>
      <c r="D33" s="18" t="s">
        <v>10</v>
      </c>
      <c r="E33" s="12">
        <v>156000000</v>
      </c>
      <c r="F33" s="12">
        <v>156000000</v>
      </c>
      <c r="G33" s="12">
        <v>0</v>
      </c>
      <c r="H33" s="14">
        <f>+Tabla1[[#This Row],[ CDP ]]/Tabla1[[#This Row],[ APROPIACION 
VIGENTE ]]</f>
        <v>0</v>
      </c>
      <c r="I33" s="12">
        <v>0</v>
      </c>
      <c r="J33" s="14">
        <f>+Tabla1[[#This Row],[COMPROMISO]]/Tabla1[[#This Row],[ APROPIACION 
VIGENTE ]]</f>
        <v>0</v>
      </c>
      <c r="K33" s="12">
        <v>0</v>
      </c>
      <c r="L33" s="14">
        <f>+Tabla1[[#This Row],[ OBLIGACION ]]/Tabla1[[#This Row],[ APROPIACION 
VIGENTE ]]</f>
        <v>0</v>
      </c>
      <c r="M33" s="12">
        <v>0</v>
      </c>
      <c r="N33" s="13">
        <f t="shared" si="0"/>
        <v>0</v>
      </c>
    </row>
    <row r="34" spans="1:14" ht="45" x14ac:dyDescent="0.25">
      <c r="A34" t="s">
        <v>44</v>
      </c>
      <c r="B34">
        <v>10</v>
      </c>
      <c r="C34" t="s">
        <v>1</v>
      </c>
      <c r="D34" s="18" t="s">
        <v>10</v>
      </c>
      <c r="E34" s="12">
        <v>2206737717</v>
      </c>
      <c r="F34" s="12">
        <v>2206737717</v>
      </c>
      <c r="G34" s="12">
        <v>863373000</v>
      </c>
      <c r="H34" s="14">
        <f>+Tabla1[[#This Row],[ CDP ]]/Tabla1[[#This Row],[ APROPIACION 
VIGENTE ]]</f>
        <v>0.39124404923559841</v>
      </c>
      <c r="I34" s="12">
        <v>808502400</v>
      </c>
      <c r="J34" s="14">
        <f>+Tabla1[[#This Row],[COMPROMISO]]/Tabla1[[#This Row],[ APROPIACION 
VIGENTE ]]</f>
        <v>0.36637901902503262</v>
      </c>
      <c r="K34" s="12">
        <v>120880400</v>
      </c>
      <c r="L34" s="14">
        <f>+Tabla1[[#This Row],[ OBLIGACION ]]/Tabla1[[#This Row],[ APROPIACION 
VIGENTE ]]</f>
        <v>5.4777873722271636E-2</v>
      </c>
      <c r="M34" s="12">
        <v>120880400</v>
      </c>
      <c r="N34" s="13">
        <f t="shared" si="0"/>
        <v>5.4777873722271636E-2</v>
      </c>
    </row>
    <row r="35" spans="1:14" ht="30" x14ac:dyDescent="0.25">
      <c r="A35" t="s">
        <v>45</v>
      </c>
      <c r="B35">
        <v>20</v>
      </c>
      <c r="C35" t="s">
        <v>5</v>
      </c>
      <c r="D35" s="18" t="s">
        <v>11</v>
      </c>
      <c r="E35" s="12">
        <v>664000000</v>
      </c>
      <c r="F35" s="12">
        <v>664000000</v>
      </c>
      <c r="G35" s="12">
        <v>0</v>
      </c>
      <c r="H35" s="14">
        <f>+Tabla1[[#This Row],[ CDP ]]/Tabla1[[#This Row],[ APROPIACION 
VIGENTE ]]</f>
        <v>0</v>
      </c>
      <c r="I35" s="12">
        <v>0</v>
      </c>
      <c r="J35" s="14">
        <f>+Tabla1[[#This Row],[COMPROMISO]]/Tabla1[[#This Row],[ APROPIACION 
VIGENTE ]]</f>
        <v>0</v>
      </c>
      <c r="K35" s="12">
        <v>0</v>
      </c>
      <c r="L35" s="14">
        <f>+Tabla1[[#This Row],[ OBLIGACION ]]/Tabla1[[#This Row],[ APROPIACION 
VIGENTE ]]</f>
        <v>0</v>
      </c>
      <c r="M35" s="12">
        <v>0</v>
      </c>
      <c r="N35" s="13">
        <f t="shared" si="0"/>
        <v>0</v>
      </c>
    </row>
    <row r="36" spans="1:14" ht="30" x14ac:dyDescent="0.25">
      <c r="A36" t="s">
        <v>45</v>
      </c>
      <c r="B36">
        <v>10</v>
      </c>
      <c r="C36" t="s">
        <v>1</v>
      </c>
      <c r="D36" s="18" t="s">
        <v>11</v>
      </c>
      <c r="E36" s="12">
        <v>9389220187</v>
      </c>
      <c r="F36" s="12">
        <v>9389220187</v>
      </c>
      <c r="G36" s="12">
        <v>4556299440</v>
      </c>
      <c r="H36" s="14">
        <f>+Tabla1[[#This Row],[ CDP ]]/Tabla1[[#This Row],[ APROPIACION 
VIGENTE ]]</f>
        <v>0.48526920758642977</v>
      </c>
      <c r="I36" s="12">
        <v>3193710545.1799998</v>
      </c>
      <c r="J36" s="14">
        <f>+Tabla1[[#This Row],[COMPROMISO]]/Tabla1[[#This Row],[ APROPIACION 
VIGENTE ]]</f>
        <v>0.34014651713056049</v>
      </c>
      <c r="K36" s="12">
        <v>340441650.39999998</v>
      </c>
      <c r="L36" s="14">
        <f>+Tabla1[[#This Row],[ OBLIGACION ]]/Tabla1[[#This Row],[ APROPIACION 
VIGENTE ]]</f>
        <v>3.6258778004947E-2</v>
      </c>
      <c r="M36" s="12">
        <v>340441650.39999998</v>
      </c>
      <c r="N36" s="13">
        <f t="shared" si="0"/>
        <v>3.6258778004947E-2</v>
      </c>
    </row>
    <row r="37" spans="1:14" ht="30" x14ac:dyDescent="0.25">
      <c r="A37" t="s">
        <v>45</v>
      </c>
      <c r="B37">
        <v>21</v>
      </c>
      <c r="C37" t="s">
        <v>5</v>
      </c>
      <c r="D37" s="18" t="s">
        <v>11</v>
      </c>
      <c r="E37" s="12">
        <v>883000000</v>
      </c>
      <c r="F37" s="12">
        <v>883000000</v>
      </c>
      <c r="G37" s="12">
        <v>0</v>
      </c>
      <c r="H37" s="14">
        <f>+Tabla1[[#This Row],[ CDP ]]/Tabla1[[#This Row],[ APROPIACION 
VIGENTE ]]</f>
        <v>0</v>
      </c>
      <c r="I37" s="12">
        <v>0</v>
      </c>
      <c r="J37" s="14">
        <f>+Tabla1[[#This Row],[COMPROMISO]]/Tabla1[[#This Row],[ APROPIACION 
VIGENTE ]]</f>
        <v>0</v>
      </c>
      <c r="K37" s="12">
        <v>0</v>
      </c>
      <c r="L37" s="14">
        <f>+Tabla1[[#This Row],[ OBLIGACION ]]/Tabla1[[#This Row],[ APROPIACION 
VIGENTE ]]</f>
        <v>0</v>
      </c>
      <c r="M37" s="12">
        <v>0</v>
      </c>
      <c r="N37" s="13">
        <f t="shared" si="0"/>
        <v>0</v>
      </c>
    </row>
    <row r="38" spans="1:14" ht="30" x14ac:dyDescent="0.25">
      <c r="A38" t="s">
        <v>46</v>
      </c>
      <c r="B38">
        <v>20</v>
      </c>
      <c r="C38" t="s">
        <v>5</v>
      </c>
      <c r="D38" s="18" t="s">
        <v>34</v>
      </c>
      <c r="E38" s="12">
        <v>47000000</v>
      </c>
      <c r="F38" s="12">
        <v>47000000</v>
      </c>
      <c r="G38" s="12">
        <v>47000000</v>
      </c>
      <c r="H38" s="14">
        <f>+Tabla1[[#This Row],[ CDP ]]/Tabla1[[#This Row],[ APROPIACION 
VIGENTE ]]</f>
        <v>1</v>
      </c>
      <c r="I38" s="12">
        <v>0</v>
      </c>
      <c r="J38" s="14">
        <f>+Tabla1[[#This Row],[COMPROMISO]]/Tabla1[[#This Row],[ APROPIACION 
VIGENTE ]]</f>
        <v>0</v>
      </c>
      <c r="K38" s="12">
        <v>0</v>
      </c>
      <c r="L38" s="14">
        <f>+Tabla1[[#This Row],[ OBLIGACION ]]/Tabla1[[#This Row],[ APROPIACION 
VIGENTE ]]</f>
        <v>0</v>
      </c>
      <c r="M38" s="12">
        <v>0</v>
      </c>
      <c r="N38" s="13">
        <f t="shared" si="0"/>
        <v>0</v>
      </c>
    </row>
    <row r="39" spans="1:14" ht="30" x14ac:dyDescent="0.25">
      <c r="A39" t="s">
        <v>46</v>
      </c>
      <c r="B39">
        <v>10</v>
      </c>
      <c r="C39" t="s">
        <v>1</v>
      </c>
      <c r="D39" s="18" t="s">
        <v>34</v>
      </c>
      <c r="E39" s="12">
        <v>890000000</v>
      </c>
      <c r="F39" s="12">
        <v>890000000</v>
      </c>
      <c r="G39" s="12">
        <v>779400000</v>
      </c>
      <c r="H39" s="14">
        <f>+Tabla1[[#This Row],[ CDP ]]/Tabla1[[#This Row],[ APROPIACION 
VIGENTE ]]</f>
        <v>0.87573033707865167</v>
      </c>
      <c r="I39" s="12">
        <v>274060000</v>
      </c>
      <c r="J39" s="14">
        <f>+Tabla1[[#This Row],[COMPROMISO]]/Tabla1[[#This Row],[ APROPIACION 
VIGENTE ]]</f>
        <v>0.30793258426966291</v>
      </c>
      <c r="K39" s="12">
        <v>13760000</v>
      </c>
      <c r="L39" s="14">
        <f>+Tabla1[[#This Row],[ OBLIGACION ]]/Tabla1[[#This Row],[ APROPIACION 
VIGENTE ]]</f>
        <v>1.5460674157303371E-2</v>
      </c>
      <c r="M39" s="12">
        <v>13760000</v>
      </c>
      <c r="N39" s="13">
        <f t="shared" si="0"/>
        <v>1.5460674157303371E-2</v>
      </c>
    </row>
    <row r="40" spans="1:14" ht="30" x14ac:dyDescent="0.25">
      <c r="A40" t="s">
        <v>46</v>
      </c>
      <c r="B40">
        <v>21</v>
      </c>
      <c r="C40" t="s">
        <v>5</v>
      </c>
      <c r="D40" s="18" t="s">
        <v>34</v>
      </c>
      <c r="E40" s="12">
        <v>63000000</v>
      </c>
      <c r="F40" s="12">
        <v>63000000</v>
      </c>
      <c r="G40" s="12">
        <v>38200000</v>
      </c>
      <c r="H40" s="14">
        <f>+Tabla1[[#This Row],[ CDP ]]/Tabla1[[#This Row],[ APROPIACION 
VIGENTE ]]</f>
        <v>0.6063492063492063</v>
      </c>
      <c r="I40" s="12">
        <v>0</v>
      </c>
      <c r="J40" s="14">
        <f>+Tabla1[[#This Row],[COMPROMISO]]/Tabla1[[#This Row],[ APROPIACION 
VIGENTE ]]</f>
        <v>0</v>
      </c>
      <c r="K40" s="12">
        <v>0</v>
      </c>
      <c r="L40" s="14">
        <f>+Tabla1[[#This Row],[ OBLIGACION ]]/Tabla1[[#This Row],[ APROPIACION 
VIGENTE ]]</f>
        <v>0</v>
      </c>
      <c r="M40" s="12">
        <v>0</v>
      </c>
      <c r="N40" s="13">
        <f t="shared" si="0"/>
        <v>0</v>
      </c>
    </row>
    <row r="41" spans="1:14" ht="30" x14ac:dyDescent="0.25">
      <c r="A41" t="s">
        <v>47</v>
      </c>
      <c r="B41">
        <v>10</v>
      </c>
      <c r="C41" t="s">
        <v>1</v>
      </c>
      <c r="D41" s="18" t="s">
        <v>35</v>
      </c>
      <c r="E41" s="12">
        <v>796000000</v>
      </c>
      <c r="F41" s="12">
        <v>796000000</v>
      </c>
      <c r="G41" s="12">
        <v>451000000</v>
      </c>
      <c r="H41" s="14">
        <f>+Tabla1[[#This Row],[ CDP ]]/Tabla1[[#This Row],[ APROPIACION 
VIGENTE ]]</f>
        <v>0.56658291457286436</v>
      </c>
      <c r="I41" s="12">
        <v>1000000</v>
      </c>
      <c r="J41" s="14">
        <f>+Tabla1[[#This Row],[COMPROMISO]]/Tabla1[[#This Row],[ APROPIACION 
VIGENTE ]]</f>
        <v>1.2562814070351759E-3</v>
      </c>
      <c r="K41" s="12">
        <v>1000000</v>
      </c>
      <c r="L41" s="14">
        <f>+Tabla1[[#This Row],[ OBLIGACION ]]/Tabla1[[#This Row],[ APROPIACION 
VIGENTE ]]</f>
        <v>1.2562814070351759E-3</v>
      </c>
      <c r="M41" s="12">
        <v>1000000</v>
      </c>
      <c r="N41" s="13">
        <f t="shared" si="0"/>
        <v>1.2562814070351759E-3</v>
      </c>
    </row>
    <row r="42" spans="1:14" ht="30" x14ac:dyDescent="0.25">
      <c r="A42" t="s">
        <v>47</v>
      </c>
      <c r="B42">
        <v>21</v>
      </c>
      <c r="C42" t="s">
        <v>5</v>
      </c>
      <c r="D42" s="18" t="s">
        <v>35</v>
      </c>
      <c r="E42" s="12">
        <v>68000000</v>
      </c>
      <c r="F42" s="12">
        <v>68000000</v>
      </c>
      <c r="G42" s="12">
        <v>0</v>
      </c>
      <c r="H42" s="14">
        <f>+Tabla1[[#This Row],[ CDP ]]/Tabla1[[#This Row],[ APROPIACION 
VIGENTE ]]</f>
        <v>0</v>
      </c>
      <c r="I42" s="12">
        <v>0</v>
      </c>
      <c r="J42" s="14">
        <f>+Tabla1[[#This Row],[COMPROMISO]]/Tabla1[[#This Row],[ APROPIACION 
VIGENTE ]]</f>
        <v>0</v>
      </c>
      <c r="K42" s="12">
        <v>0</v>
      </c>
      <c r="L42" s="14">
        <f>+Tabla1[[#This Row],[ OBLIGACION ]]/Tabla1[[#This Row],[ APROPIACION 
VIGENTE ]]</f>
        <v>0</v>
      </c>
      <c r="M42" s="12">
        <v>0</v>
      </c>
      <c r="N42" s="13">
        <f t="shared" si="0"/>
        <v>0</v>
      </c>
    </row>
    <row r="43" spans="1:14" ht="30" x14ac:dyDescent="0.25">
      <c r="A43" t="s">
        <v>47</v>
      </c>
      <c r="B43">
        <v>20</v>
      </c>
      <c r="C43" t="s">
        <v>5</v>
      </c>
      <c r="D43" s="18" t="s">
        <v>35</v>
      </c>
      <c r="E43" s="12">
        <v>54000000</v>
      </c>
      <c r="F43" s="12">
        <v>54000000</v>
      </c>
      <c r="G43" s="12">
        <v>0</v>
      </c>
      <c r="H43" s="14">
        <f>+Tabla1[[#This Row],[ CDP ]]/Tabla1[[#This Row],[ APROPIACION 
VIGENTE ]]</f>
        <v>0</v>
      </c>
      <c r="I43" s="12">
        <v>0</v>
      </c>
      <c r="J43" s="14">
        <f>+Tabla1[[#This Row],[COMPROMISO]]/Tabla1[[#This Row],[ APROPIACION 
VIGENTE ]]</f>
        <v>0</v>
      </c>
      <c r="K43" s="12">
        <v>0</v>
      </c>
      <c r="L43" s="14">
        <f>+Tabla1[[#This Row],[ OBLIGACION ]]/Tabla1[[#This Row],[ APROPIACION 
VIGENTE ]]</f>
        <v>0</v>
      </c>
      <c r="M43" s="12">
        <v>0</v>
      </c>
      <c r="N43" s="13">
        <f t="shared" si="0"/>
        <v>0</v>
      </c>
    </row>
  </sheetData>
  <mergeCells count="6">
    <mergeCell ref="H4:I4"/>
    <mergeCell ref="H5:I5"/>
    <mergeCell ref="E1:F5"/>
    <mergeCell ref="H1:I1"/>
    <mergeCell ref="H2:I2"/>
    <mergeCell ref="H3:I3"/>
  </mergeCell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31718832922264EA381D6A28934E9CE" ma:contentTypeVersion="2" ma:contentTypeDescription="Crear nuevo documento." ma:contentTypeScope="" ma:versionID="c6c5b4a7b719f20f389bb5b94505d316">
  <xsd:schema xmlns:xsd="http://www.w3.org/2001/XMLSchema" xmlns:xs="http://www.w3.org/2001/XMLSchema" xmlns:p="http://schemas.microsoft.com/office/2006/metadata/properties" xmlns:ns2="3bfbf733-a6c3-488d-a481-abc1b690c7db" xmlns:ns3="834affa9-503d-4593-b8a2-57897386eb27" targetNamespace="http://schemas.microsoft.com/office/2006/metadata/properties" ma:root="true" ma:fieldsID="058d632361758069f4a5af6e054c5f7b" ns2:_="" ns3:_="">
    <xsd:import namespace="3bfbf733-a6c3-488d-a481-abc1b690c7db"/>
    <xsd:import namespace="834affa9-503d-4593-b8a2-57897386eb2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A_x00f1_o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fbf733-a6c3-488d-a481-abc1b690c7d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4affa9-503d-4593-b8a2-57897386eb27" elementFormDefault="qualified">
    <xsd:import namespace="http://schemas.microsoft.com/office/2006/documentManagement/types"/>
    <xsd:import namespace="http://schemas.microsoft.com/office/infopath/2007/PartnerControls"/>
    <xsd:element name="A_x00f1_o" ma:index="11" ma:displayName="Año" ma:internalName="A_x00f1_o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_x00f1_o xmlns="834affa9-503d-4593-b8a2-57897386eb27">2024</A_x00f1_o>
    <_dlc_DocId xmlns="3bfbf733-a6c3-488d-a481-abc1b690c7db">AVMXRNAJRR5T-308258029-26</_dlc_DocId>
    <_dlc_DocIdUrl xmlns="3bfbf733-a6c3-488d-a481-abc1b690c7db">
      <Url>https://www.ins.gov.co/Transparencia/_layouts/15/DocIdRedir.aspx?ID=AVMXRNAJRR5T-308258029-26</Url>
      <Description>AVMXRNAJRR5T-308258029-26</Description>
    </_dlc_DocIdUrl>
  </documentManagement>
</p:properties>
</file>

<file path=customXml/itemProps1.xml><?xml version="1.0" encoding="utf-8"?>
<ds:datastoreItem xmlns:ds="http://schemas.openxmlformats.org/officeDocument/2006/customXml" ds:itemID="{B26FD55E-13FD-4AA9-9A20-CE4DF69F8FAB}"/>
</file>

<file path=customXml/itemProps2.xml><?xml version="1.0" encoding="utf-8"?>
<ds:datastoreItem xmlns:ds="http://schemas.openxmlformats.org/officeDocument/2006/customXml" ds:itemID="{AAA2653B-993C-4231-B392-0ADCB57C1D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DFE91B-733A-4DA4-9455-1997A2CE1D5C}"/>
</file>

<file path=customXml/itemProps4.xml><?xml version="1.0" encoding="utf-8"?>
<ds:datastoreItem xmlns:ds="http://schemas.openxmlformats.org/officeDocument/2006/customXml" ds:itemID="{20080725-FA0F-4503-BAA0-DFC5E7E76F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Reporte__1696860601622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Maritza Ordonez Mosquera</dc:creator>
  <cp:lastModifiedBy>Maritza Ordonez Mosquera</cp:lastModifiedBy>
  <dcterms:created xsi:type="dcterms:W3CDTF">2023-10-09T15:25:53Z</dcterms:created>
  <dcterms:modified xsi:type="dcterms:W3CDTF">2024-04-02T16:30:19Z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0x010100D31718832922264EA381D6A28934E9CE</vt:lpwstr>
  </property>
  <property fmtid="{D5CDD505-2E9C-101B-9397-08002B2CF9AE}" pid="3" name="_dlc_DocIdItemGuid">
    <vt:lpwstr>eb2d4d70-346c-4e2e-894b-cc5dc5de42bb</vt:lpwstr>
  </property>
</Properties>
</file>